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ĐL73Ki1" sheetId="2" r:id="rId1"/>
  </sheets>
  <calcPr calcId="152511"/>
</workbook>
</file>

<file path=xl/calcChain.xml><?xml version="1.0" encoding="utf-8"?>
<calcChain xmlns="http://schemas.openxmlformats.org/spreadsheetml/2006/main">
  <c r="K25" i="2" l="1"/>
  <c r="K32" i="2" l="1"/>
  <c r="N38" i="2"/>
  <c r="K38" i="2"/>
  <c r="L38" i="2" s="1"/>
  <c r="N37" i="2"/>
  <c r="L37" i="2"/>
  <c r="K37" i="2"/>
  <c r="N36" i="2"/>
  <c r="L36" i="2"/>
  <c r="K36" i="2"/>
  <c r="N35" i="2"/>
  <c r="K35" i="2"/>
  <c r="L35" i="2" s="1"/>
  <c r="N34" i="2"/>
  <c r="L34" i="2"/>
  <c r="K34" i="2"/>
  <c r="N33" i="2"/>
  <c r="K33" i="2"/>
  <c r="L33" i="2" s="1"/>
  <c r="N32" i="2"/>
  <c r="L32" i="2"/>
  <c r="N31" i="2"/>
  <c r="L31" i="2"/>
  <c r="K31" i="2"/>
  <c r="N30" i="2"/>
  <c r="K30" i="2"/>
  <c r="L30" i="2" s="1"/>
  <c r="N29" i="2"/>
  <c r="L29" i="2"/>
  <c r="K29" i="2"/>
  <c r="N28" i="2"/>
  <c r="K28" i="2"/>
  <c r="L28" i="2" s="1"/>
  <c r="N27" i="2"/>
  <c r="L27" i="2"/>
  <c r="K27" i="2"/>
  <c r="N26" i="2"/>
  <c r="K26" i="2"/>
  <c r="L26" i="2" s="1"/>
  <c r="N25" i="2"/>
  <c r="L25" i="2"/>
  <c r="N24" i="2"/>
  <c r="L24" i="2"/>
  <c r="K24" i="2"/>
  <c r="N23" i="2"/>
  <c r="K23" i="2"/>
  <c r="L23" i="2" s="1"/>
  <c r="N22" i="2"/>
  <c r="L22" i="2"/>
  <c r="K22" i="2"/>
  <c r="N21" i="2"/>
  <c r="K21" i="2"/>
  <c r="L21" i="2" s="1"/>
  <c r="N20" i="2"/>
  <c r="L20" i="2"/>
  <c r="K20" i="2"/>
  <c r="N19" i="2"/>
  <c r="K19" i="2"/>
  <c r="L19" i="2" s="1"/>
  <c r="N18" i="2"/>
  <c r="L18" i="2"/>
  <c r="K18" i="2"/>
  <c r="N17" i="2"/>
  <c r="K17" i="2"/>
  <c r="L17" i="2" s="1"/>
  <c r="N16" i="2"/>
  <c r="L16" i="2"/>
  <c r="K16" i="2"/>
  <c r="N15" i="2"/>
  <c r="K15" i="2"/>
  <c r="L15" i="2" s="1"/>
  <c r="N14" i="2"/>
  <c r="L14" i="2"/>
  <c r="K14" i="2"/>
  <c r="N13" i="2"/>
  <c r="K13" i="2"/>
  <c r="L13" i="2" s="1"/>
  <c r="N12" i="2"/>
  <c r="L12" i="2"/>
  <c r="K12" i="2"/>
  <c r="N11" i="2"/>
  <c r="K11" i="2"/>
  <c r="L11" i="2" s="1"/>
  <c r="N10" i="2"/>
  <c r="L10" i="2"/>
  <c r="K10" i="2"/>
  <c r="N9" i="2"/>
  <c r="K9" i="2"/>
  <c r="L9" i="2" s="1"/>
  <c r="N8" i="2"/>
  <c r="L8" i="2"/>
  <c r="K8" i="2"/>
  <c r="N7" i="2"/>
  <c r="K7" i="2"/>
  <c r="L7" i="2" s="1"/>
</calcChain>
</file>

<file path=xl/sharedStrings.xml><?xml version="1.0" encoding="utf-8"?>
<sst xmlns="http://schemas.openxmlformats.org/spreadsheetml/2006/main" count="119" uniqueCount="103">
  <si>
    <t>M1</t>
  </si>
  <si>
    <t>M2</t>
  </si>
  <si>
    <t>M3</t>
  </si>
  <si>
    <t>M4</t>
  </si>
  <si>
    <t>M5</t>
  </si>
  <si>
    <t>M6</t>
  </si>
  <si>
    <t>M7</t>
  </si>
  <si>
    <t>TBC</t>
  </si>
  <si>
    <t xml:space="preserve">Phạm Đức </t>
  </si>
  <si>
    <t>Cảnh</t>
  </si>
  <si>
    <t xml:space="preserve">Phạm Văn </t>
  </si>
  <si>
    <t>Cường</t>
  </si>
  <si>
    <t xml:space="preserve">Nguyễn Tấn  </t>
  </si>
  <si>
    <t>Dũng</t>
  </si>
  <si>
    <t xml:space="preserve">Bùi Văn </t>
  </si>
  <si>
    <t>Đại</t>
  </si>
  <si>
    <t xml:space="preserve">Đinh Công </t>
  </si>
  <si>
    <t>Đoàn</t>
  </si>
  <si>
    <t xml:space="preserve">Nguyễn Khắc  </t>
  </si>
  <si>
    <t>Đông</t>
  </si>
  <si>
    <t xml:space="preserve">Cao Văn </t>
  </si>
  <si>
    <t>Hoàng</t>
  </si>
  <si>
    <t xml:space="preserve">Phạm Trung </t>
  </si>
  <si>
    <t>Kiên</t>
  </si>
  <si>
    <t xml:space="preserve">Nguyễn Văn </t>
  </si>
  <si>
    <t>Khang</t>
  </si>
  <si>
    <t xml:space="preserve">Cao Dương </t>
  </si>
  <si>
    <t>Lễ</t>
  </si>
  <si>
    <t xml:space="preserve">Phạm Ngọc </t>
  </si>
  <si>
    <t xml:space="preserve">Nguyễn Văn  </t>
  </si>
  <si>
    <t>Long</t>
  </si>
  <si>
    <t xml:space="preserve">Nguyễn Phương </t>
  </si>
  <si>
    <t>Nam</t>
  </si>
  <si>
    <t>Nhị</t>
  </si>
  <si>
    <t xml:space="preserve">Đào Văn </t>
  </si>
  <si>
    <t xml:space="preserve">Phúc </t>
  </si>
  <si>
    <t xml:space="preserve">Phạm Bá </t>
  </si>
  <si>
    <t>Quang</t>
  </si>
  <si>
    <t xml:space="preserve">Phan Lương </t>
  </si>
  <si>
    <t>Tâm</t>
  </si>
  <si>
    <t>Tân</t>
  </si>
  <si>
    <t xml:space="preserve">Hoàng Văn </t>
  </si>
  <si>
    <t xml:space="preserve">Tín </t>
  </si>
  <si>
    <t xml:space="preserve">Tỉnh </t>
  </si>
  <si>
    <t xml:space="preserve">Hà Anh </t>
  </si>
  <si>
    <t xml:space="preserve">Tuyển </t>
  </si>
  <si>
    <t xml:space="preserve">Mai Đại </t>
  </si>
  <si>
    <t>Thắng</t>
  </si>
  <si>
    <t xml:space="preserve">Đinh Đức </t>
  </si>
  <si>
    <t>Thiện</t>
  </si>
  <si>
    <t xml:space="preserve">Trung </t>
  </si>
  <si>
    <t xml:space="preserve">Nguyễn Bảo </t>
  </si>
  <si>
    <t>Trung</t>
  </si>
  <si>
    <t xml:space="preserve">Nguyễn Thành  </t>
  </si>
  <si>
    <t xml:space="preserve">Vũ Quang </t>
  </si>
  <si>
    <t xml:space="preserve">Việt </t>
  </si>
  <si>
    <t xml:space="preserve">Đỗ Ngọc </t>
  </si>
  <si>
    <t>NGƯỜI LẬP</t>
  </si>
  <si>
    <r>
      <rPr>
        <b/>
        <sz val="12"/>
        <rFont val="Times New Roman"/>
        <family val="1"/>
      </rPr>
      <t>TRƯỜNG TRUNG CẤP</t>
    </r>
    <r>
      <rPr>
        <b/>
        <sz val="12"/>
        <rFont val=".VnTimeH"/>
        <family val="2"/>
      </rPr>
      <t xml:space="preserve"> 
</t>
    </r>
    <r>
      <rPr>
        <b/>
        <sz val="12"/>
        <rFont val="Times New Roman"/>
        <family val="1"/>
      </rPr>
      <t>KỸ THUẬT - NGHIỆP VỤ HẢI PHÒNG</t>
    </r>
    <r>
      <rPr>
        <b/>
        <sz val="12"/>
        <rFont val=".VnTimeH"/>
        <family val="2"/>
      </rPr>
      <t xml:space="preserve">
</t>
    </r>
    <r>
      <rPr>
        <b/>
        <sz val="12"/>
        <rFont val="Times New Roman"/>
        <family val="1"/>
      </rPr>
      <t>PHÒNG KH - ĐÀO TẠO</t>
    </r>
  </si>
  <si>
    <r>
      <t xml:space="preserve">CỘNG HÒA XÃ HỘI CHỦ NGHĨA VIỆT NAM
</t>
    </r>
    <r>
      <rPr>
        <b/>
        <sz val="11"/>
        <rFont val="Times New Roman"/>
        <family val="1"/>
      </rPr>
      <t>Độc lập - Tự do - Hạnh phúc</t>
    </r>
  </si>
  <si>
    <r>
      <t xml:space="preserve">
</t>
    </r>
    <r>
      <rPr>
        <b/>
        <sz val="14"/>
        <rFont val="Times New Roman"/>
        <family val="1"/>
      </rPr>
      <t xml:space="preserve">ĐIỂM TỔNG KẾT KỲ 1 - LỚP ĐL73
NĂM HỌC 2016 - 2017 </t>
    </r>
  </si>
  <si>
    <t>Hệ đào tạo: Trung cấp nghề</t>
  </si>
  <si>
    <t>Nghề: Kỹ thuật máy lạnh và điều hòa không khí</t>
  </si>
  <si>
    <t>TT</t>
  </si>
  <si>
    <r>
      <t xml:space="preserve">                     </t>
    </r>
    <r>
      <rPr>
        <sz val="11"/>
        <rFont val="Times New Roman"/>
        <family val="1"/>
      </rPr>
      <t>Môn học</t>
    </r>
    <r>
      <rPr>
        <sz val="11"/>
        <rFont val=".VnAvantH"/>
        <family val="2"/>
      </rPr>
      <t xml:space="preserve">
   </t>
    </r>
    <r>
      <rPr>
        <sz val="11"/>
        <rFont val="Times New Roman"/>
        <family val="1"/>
      </rPr>
      <t>Họ tên</t>
    </r>
    <r>
      <rPr>
        <sz val="11"/>
        <rFont val=".VnAvantH"/>
        <family val="2"/>
      </rPr>
      <t xml:space="preserve">          </t>
    </r>
  </si>
  <si>
    <t>XL học tập</t>
  </si>
  <si>
    <t>Điểm rèn luyện</t>
  </si>
  <si>
    <t>Xếp loại rèn luyện</t>
  </si>
  <si>
    <t>Ghi chú</t>
  </si>
  <si>
    <t>Thi lại: M4</t>
  </si>
  <si>
    <t>Học lại: M2,M7; Thi lại: M4</t>
  </si>
  <si>
    <t>Học lại: M5: Thi lại: M4</t>
  </si>
  <si>
    <t>Học lại:M5</t>
  </si>
  <si>
    <t>Học lại: M2,M7</t>
  </si>
  <si>
    <t>Học lại: M7</t>
  </si>
  <si>
    <t>Học lại: M1, M2,M7; Thi lại: M4</t>
  </si>
  <si>
    <t>Học lại:M1,M2,M3 M5,M6,M7; Thi lại:M4</t>
  </si>
  <si>
    <t>Học lại: M7; Thi lại: M4</t>
  </si>
  <si>
    <t>PHÒNG KH - ĐÀO TẠO</t>
  </si>
  <si>
    <t>Học lại: M2</t>
  </si>
  <si>
    <t>Học lại: M5; Thi lại: M7</t>
  </si>
  <si>
    <t>Học lại: M2, M7</t>
  </si>
  <si>
    <t>Lai Xuân Bình</t>
  </si>
  <si>
    <t>Đặng Công Danh</t>
  </si>
  <si>
    <t>Thi lại: M7</t>
  </si>
  <si>
    <t xml:space="preserve">* Tæng sè xÕp lo¹i: </t>
  </si>
  <si>
    <t>+ Khá: 2/32= 6,25%</t>
  </si>
  <si>
    <t>+ TB.Khá: 13/32= 40,63%</t>
  </si>
  <si>
    <t>+ Trung bình:  10/32= 31,25%</t>
  </si>
  <si>
    <t>+ Yếu: 2/32= 6,25%</t>
  </si>
  <si>
    <t>+ Kém: 5/32= 15,62%</t>
  </si>
  <si>
    <t>H¶i Phßng, ngµy      th¸ng       n¨m 2017</t>
  </si>
  <si>
    <t>L· §×nh KÕ</t>
  </si>
  <si>
    <t>M1: Tiếng anh</t>
  </si>
  <si>
    <t>M4: Vật liệu điện lạnh</t>
  </si>
  <si>
    <t>M6: Kỹ năng giao tiếp</t>
  </si>
  <si>
    <t>M2: Tin học</t>
  </si>
  <si>
    <t>M5: Pháp luật</t>
  </si>
  <si>
    <t>M7: Điện kỹ thuật</t>
  </si>
  <si>
    <t>M3: Cơ kỹ thuật</t>
  </si>
  <si>
    <t>Hoàng Việt</t>
  </si>
  <si>
    <t>Phạm Phú</t>
  </si>
  <si>
    <t>BAN GIÁM HIỆU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</si>
</sst>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1"/>
      <name val=".VnAvantH"/>
      <family val="2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name val=".VnArial Narrow"/>
      <family val="2"/>
    </font>
    <font>
      <b/>
      <sz val="11"/>
      <name val=".VnArial Narrow"/>
      <family val="2"/>
    </font>
    <font>
      <sz val="12"/>
      <name val=".VnTime"/>
      <family val="2"/>
    </font>
    <font>
      <sz val="10"/>
      <name val="Times New Roman"/>
      <family val="1"/>
    </font>
    <font>
      <sz val="11"/>
      <name val=".VnTime"/>
      <family val="2"/>
    </font>
    <font>
      <i/>
      <sz val="13"/>
      <name val=".VnTime"/>
      <family val="2"/>
    </font>
    <font>
      <b/>
      <sz val="14"/>
      <name val="Times New Roman"/>
      <family val="1"/>
    </font>
    <font>
      <b/>
      <sz val="12"/>
      <name val=".VnTimeH"/>
      <family val="2"/>
    </font>
    <font>
      <b/>
      <sz val="12"/>
      <name val="Times New Roman"/>
      <family val="1"/>
    </font>
    <font>
      <sz val="12"/>
      <name val=".VnTimeH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.VnAvantH"/>
      <family val="2"/>
    </font>
    <font>
      <sz val="13"/>
      <color theme="1"/>
      <name val="Calibri"/>
      <family val="2"/>
      <scheme val="minor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.VnTime"/>
      <family val="2"/>
    </font>
    <font>
      <i/>
      <sz val="1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0" fontId="0" fillId="0" borderId="0" xfId="0" applyAlignment="1"/>
    <xf numFmtId="0" fontId="6" fillId="0" borderId="0" xfId="0" applyFont="1"/>
    <xf numFmtId="0" fontId="16" fillId="0" borderId="0" xfId="0" applyFont="1" applyAlignment="1"/>
    <xf numFmtId="0" fontId="22" fillId="0" borderId="0" xfId="0" applyFont="1"/>
    <xf numFmtId="0" fontId="2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24" fillId="0" borderId="1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4" fontId="25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24" fillId="0" borderId="15" xfId="0" applyFont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4" fontId="25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24" fillId="0" borderId="16" xfId="0" applyFont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0" fontId="24" fillId="3" borderId="15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0" fontId="24" fillId="0" borderId="18" xfId="0" applyFont="1" applyBorder="1" applyAlignment="1">
      <alignment horizontal="left" vertical="center" wrapText="1"/>
    </xf>
    <xf numFmtId="164" fontId="9" fillId="3" borderId="17" xfId="0" applyNumberFormat="1" applyFont="1" applyFill="1" applyBorder="1" applyAlignment="1">
      <alignment horizontal="center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64" fontId="25" fillId="3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11" fillId="0" borderId="0" xfId="0" quotePrefix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quotePrefix="1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6" fillId="0" borderId="0" xfId="0" quotePrefix="1" applyFont="1"/>
    <xf numFmtId="164" fontId="2" fillId="0" borderId="0" xfId="0" quotePrefix="1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1" fillId="0" borderId="0" xfId="0" quotePrefix="1" applyFont="1" applyBorder="1" applyAlignment="1">
      <alignment horizontal="left" vertical="center"/>
    </xf>
    <xf numFmtId="0" fontId="0" fillId="2" borderId="0" xfId="0" applyFill="1" applyAlignment="1"/>
    <xf numFmtId="0" fontId="0" fillId="2" borderId="0" xfId="0" applyFill="1"/>
    <xf numFmtId="0" fontId="11" fillId="2" borderId="0" xfId="0" quotePrefix="1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2" borderId="0" xfId="0" applyFont="1" applyFill="1" applyAlignment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5" fillId="2" borderId="0" xfId="0" applyFont="1" applyFill="1"/>
    <xf numFmtId="0" fontId="25" fillId="0" borderId="7" xfId="0" applyFont="1" applyBorder="1" applyAlignment="1"/>
    <xf numFmtId="0" fontId="0" fillId="2" borderId="7" xfId="0" applyFill="1" applyBorder="1"/>
    <xf numFmtId="0" fontId="25" fillId="2" borderId="7" xfId="0" applyFont="1" applyFill="1" applyBorder="1" applyAlignme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8" fillId="2" borderId="0" xfId="0" applyFont="1" applyFill="1"/>
    <xf numFmtId="0" fontId="8" fillId="0" borderId="0" xfId="0" applyFont="1"/>
    <xf numFmtId="0" fontId="27" fillId="0" borderId="0" xfId="0" applyFont="1"/>
    <xf numFmtId="0" fontId="2" fillId="0" borderId="0" xfId="0" applyFont="1" applyFill="1" applyBorder="1" applyAlignment="1">
      <alignment horizontal="left" vertical="center"/>
    </xf>
    <xf numFmtId="0" fontId="27" fillId="2" borderId="0" xfId="0" applyFont="1" applyFill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5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95275" y="1724025"/>
          <a:ext cx="16954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809147</xdr:colOff>
      <xdr:row>0</xdr:row>
      <xdr:rowOff>710711</xdr:rowOff>
    </xdr:from>
    <xdr:to>
      <xdr:col>4</xdr:col>
      <xdr:colOff>115033</xdr:colOff>
      <xdr:row>0</xdr:row>
      <xdr:rowOff>713896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V="1">
          <a:off x="1094897" y="710711"/>
          <a:ext cx="1232867" cy="31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484628</xdr:colOff>
      <xdr:row>0</xdr:row>
      <xdr:rowOff>389855</xdr:rowOff>
    </xdr:from>
    <xdr:to>
      <xdr:col>14</xdr:col>
      <xdr:colOff>165174</xdr:colOff>
      <xdr:row>0</xdr:row>
      <xdr:rowOff>391320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>
          <a:off x="4513703" y="389855"/>
          <a:ext cx="1433146" cy="14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42" zoomScale="115" zoomScaleNormal="115" zoomScaleSheetLayoutView="130" workbookViewId="0">
      <selection activeCell="G46" sqref="G46"/>
    </sheetView>
  </sheetViews>
  <sheetFormatPr defaultRowHeight="15"/>
  <cols>
    <col min="1" max="1" width="4.28515625" customWidth="1"/>
    <col min="2" max="2" width="17.140625" customWidth="1"/>
    <col min="3" max="3" width="8" customWidth="1"/>
    <col min="4" max="5" width="3.7109375" customWidth="1"/>
    <col min="6" max="6" width="3.5703125" customWidth="1"/>
    <col min="7" max="10" width="3.7109375" customWidth="1"/>
    <col min="11" max="11" width="5.140625" customWidth="1"/>
    <col min="12" max="12" width="9.28515625" customWidth="1"/>
    <col min="13" max="13" width="7.140625" customWidth="1"/>
    <col min="14" max="14" width="9.85546875" customWidth="1"/>
    <col min="15" max="15" width="17.7109375" customWidth="1"/>
  </cols>
  <sheetData>
    <row r="1" spans="1:15" ht="60" customHeight="1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0" t="s">
        <v>59</v>
      </c>
      <c r="K1" s="80"/>
      <c r="L1" s="80"/>
      <c r="M1" s="80"/>
      <c r="N1" s="80"/>
      <c r="O1" s="80"/>
    </row>
    <row r="2" spans="1:15" ht="18.75">
      <c r="A2" s="89" t="s">
        <v>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7.25">
      <c r="A3" s="8"/>
      <c r="B3" s="91" t="s">
        <v>61</v>
      </c>
      <c r="C3" s="91"/>
      <c r="D3" s="91"/>
      <c r="E3" s="91"/>
      <c r="F3" s="9"/>
      <c r="G3" s="9"/>
      <c r="H3" s="8"/>
      <c r="I3" s="8"/>
      <c r="J3" s="9" t="s">
        <v>62</v>
      </c>
      <c r="K3" s="9"/>
      <c r="L3" s="9"/>
      <c r="M3" s="9"/>
      <c r="N3" s="9"/>
      <c r="O3" s="9"/>
    </row>
    <row r="4" spans="1: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>
      <c r="A5" s="93" t="s">
        <v>63</v>
      </c>
      <c r="B5" s="94" t="s">
        <v>64</v>
      </c>
      <c r="C5" s="95"/>
      <c r="D5" s="10" t="s">
        <v>0</v>
      </c>
      <c r="E5" s="11" t="s">
        <v>1</v>
      </c>
      <c r="F5" s="11" t="s">
        <v>2</v>
      </c>
      <c r="G5" s="11" t="s">
        <v>3</v>
      </c>
      <c r="H5" s="11" t="s">
        <v>4</v>
      </c>
      <c r="I5" s="11" t="s">
        <v>5</v>
      </c>
      <c r="J5" s="10" t="s">
        <v>6</v>
      </c>
      <c r="K5" s="98" t="s">
        <v>7</v>
      </c>
      <c r="L5" s="83" t="s">
        <v>65</v>
      </c>
      <c r="M5" s="83" t="s">
        <v>66</v>
      </c>
      <c r="N5" s="83" t="s">
        <v>67</v>
      </c>
      <c r="O5" s="79" t="s">
        <v>68</v>
      </c>
    </row>
    <row r="6" spans="1:15">
      <c r="A6" s="78"/>
      <c r="B6" s="96"/>
      <c r="C6" s="97"/>
      <c r="D6" s="12">
        <v>4</v>
      </c>
      <c r="E6" s="1">
        <v>2</v>
      </c>
      <c r="F6" s="1">
        <v>3</v>
      </c>
      <c r="G6" s="1">
        <v>2</v>
      </c>
      <c r="H6" s="1">
        <v>1</v>
      </c>
      <c r="I6" s="1">
        <v>2</v>
      </c>
      <c r="J6" s="12">
        <v>4</v>
      </c>
      <c r="K6" s="98"/>
      <c r="L6" s="99"/>
      <c r="M6" s="84"/>
      <c r="N6" s="84"/>
      <c r="O6" s="79"/>
    </row>
    <row r="7" spans="1:15" ht="29.1" customHeight="1">
      <c r="A7" s="13">
        <v>1</v>
      </c>
      <c r="B7" s="14" t="s">
        <v>8</v>
      </c>
      <c r="C7" s="15" t="s">
        <v>9</v>
      </c>
      <c r="D7" s="16">
        <v>5</v>
      </c>
      <c r="E7" s="16">
        <v>5.3</v>
      </c>
      <c r="F7" s="16">
        <v>6.1</v>
      </c>
      <c r="G7" s="16">
        <v>2.4</v>
      </c>
      <c r="H7" s="16">
        <v>6.8</v>
      </c>
      <c r="I7" s="16">
        <v>6.4</v>
      </c>
      <c r="J7" s="16">
        <v>5.2</v>
      </c>
      <c r="K7" s="17">
        <f>(D7*$D$6+E7*$E$6+F7*$F$6+G7*$G$6 +H7*$H$6+I7*$I$6+J7*$J$6)/SUM($D$6:$J$6)</f>
        <v>5.2277777777777779</v>
      </c>
      <c r="L7" s="18" t="str">
        <f>IF(K7&lt;3.95,"Kém",IF(K7&lt;4.95,"Yếu",IF(K7&lt;5.95,"Trung bình",IF(K7&lt;6.95,"TB.Khá",IF(K7&lt;7.95,"Khá","Giỏi")))))</f>
        <v>Trung bình</v>
      </c>
      <c r="M7" s="19">
        <v>6.5</v>
      </c>
      <c r="N7" s="20" t="str">
        <f>IF(M7&lt;5,"Yếu",IF(M7&lt;6,"Trung bình",IF(M7&lt;7,"TB.Khá",IF(M7&lt;8,"Khá",IF(M7&lt;9,"Tốt","Xuất Sắc")))))</f>
        <v>TB.Khá</v>
      </c>
      <c r="O7" s="21" t="s">
        <v>69</v>
      </c>
    </row>
    <row r="8" spans="1:15" ht="29.1" customHeight="1">
      <c r="A8" s="2">
        <v>2</v>
      </c>
      <c r="B8" s="22" t="s">
        <v>10</v>
      </c>
      <c r="C8" s="23" t="s">
        <v>11</v>
      </c>
      <c r="D8" s="24">
        <v>5</v>
      </c>
      <c r="E8" s="25">
        <v>0</v>
      </c>
      <c r="F8" s="25">
        <v>5</v>
      </c>
      <c r="G8" s="25">
        <v>2</v>
      </c>
      <c r="H8" s="25">
        <v>6.4</v>
      </c>
      <c r="I8" s="25">
        <v>5</v>
      </c>
      <c r="J8" s="25">
        <v>0</v>
      </c>
      <c r="K8" s="26">
        <f t="shared" ref="K8:K33" si="0">(D8*$D$6+E8*$E$6+F8*$F$6+G8*$G$6 +H8*$H$6+I8*$I$6+J8*$J$6)/SUM($D$6:$J$6)</f>
        <v>3.0777777777777775</v>
      </c>
      <c r="L8" s="27" t="str">
        <f t="shared" ref="L8:L38" si="1">IF(K8&lt;3.95,"Kém",IF(K8&lt;4.95,"Yếu",IF(K8&lt;5.95,"Trung bình",IF(K8&lt;6.95,"TB.Khá",IF(K8&lt;7.95,"Khá","Giỏi")))))</f>
        <v>Kém</v>
      </c>
      <c r="M8" s="28">
        <v>5.6</v>
      </c>
      <c r="N8" s="29" t="str">
        <f t="shared" ref="N8:N38" si="2">IF(M8&lt;5,"Yếu",IF(M8&lt;6,"Trung bình",IF(M8&lt;7,"TB.Khá",IF(M8&lt;8,"Khá",IF(M8&lt;9,"Tốt","Xuất Sắc")))))</f>
        <v>Trung bình</v>
      </c>
      <c r="O8" s="30" t="s">
        <v>70</v>
      </c>
    </row>
    <row r="9" spans="1:15" ht="29.1" customHeight="1">
      <c r="A9" s="2">
        <v>3</v>
      </c>
      <c r="B9" s="31" t="s">
        <v>12</v>
      </c>
      <c r="C9" s="23" t="s">
        <v>13</v>
      </c>
      <c r="D9" s="3">
        <v>5</v>
      </c>
      <c r="E9" s="25">
        <v>6.2</v>
      </c>
      <c r="F9" s="25">
        <v>6.1</v>
      </c>
      <c r="G9" s="25">
        <v>2.4</v>
      </c>
      <c r="H9" s="25">
        <v>0</v>
      </c>
      <c r="I9" s="25">
        <v>5</v>
      </c>
      <c r="J9" s="3">
        <v>6</v>
      </c>
      <c r="K9" s="26">
        <f t="shared" si="0"/>
        <v>4.9722222222222223</v>
      </c>
      <c r="L9" s="27" t="str">
        <f t="shared" si="1"/>
        <v>Trung bình</v>
      </c>
      <c r="M9" s="28">
        <v>5.0999999999999996</v>
      </c>
      <c r="N9" s="29" t="str">
        <f t="shared" si="2"/>
        <v>Trung bình</v>
      </c>
      <c r="O9" s="30" t="s">
        <v>71</v>
      </c>
    </row>
    <row r="10" spans="1:15" ht="29.1" customHeight="1">
      <c r="A10" s="2">
        <v>4</v>
      </c>
      <c r="B10" s="31" t="s">
        <v>14</v>
      </c>
      <c r="C10" s="23" t="s">
        <v>15</v>
      </c>
      <c r="D10" s="3">
        <v>6.8</v>
      </c>
      <c r="E10" s="25">
        <v>5.6</v>
      </c>
      <c r="F10" s="25">
        <v>6</v>
      </c>
      <c r="G10" s="25">
        <v>7</v>
      </c>
      <c r="H10" s="25">
        <v>0</v>
      </c>
      <c r="I10" s="25">
        <v>5</v>
      </c>
      <c r="J10" s="3">
        <v>5.4</v>
      </c>
      <c r="K10" s="26">
        <f t="shared" si="0"/>
        <v>5.666666666666667</v>
      </c>
      <c r="L10" s="27" t="str">
        <f t="shared" si="1"/>
        <v>Trung bình</v>
      </c>
      <c r="M10" s="28">
        <v>7.3</v>
      </c>
      <c r="N10" s="29" t="str">
        <f t="shared" si="2"/>
        <v>Khá</v>
      </c>
      <c r="O10" s="30" t="s">
        <v>72</v>
      </c>
    </row>
    <row r="11" spans="1:15" ht="29.1" customHeight="1">
      <c r="A11" s="2">
        <v>5</v>
      </c>
      <c r="B11" s="31" t="s">
        <v>16</v>
      </c>
      <c r="C11" s="23" t="s">
        <v>17</v>
      </c>
      <c r="D11" s="3">
        <v>5</v>
      </c>
      <c r="E11" s="25">
        <v>0</v>
      </c>
      <c r="F11" s="25">
        <v>5</v>
      </c>
      <c r="G11" s="25">
        <v>7.6</v>
      </c>
      <c r="H11" s="25">
        <v>5.6</v>
      </c>
      <c r="I11" s="25">
        <v>5.3</v>
      </c>
      <c r="J11" s="3">
        <v>0</v>
      </c>
      <c r="K11" s="26">
        <f t="shared" si="0"/>
        <v>3.6888888888888891</v>
      </c>
      <c r="L11" s="27" t="str">
        <f t="shared" si="1"/>
        <v>Kém</v>
      </c>
      <c r="M11" s="28">
        <v>5.7</v>
      </c>
      <c r="N11" s="29" t="str">
        <f t="shared" si="2"/>
        <v>Trung bình</v>
      </c>
      <c r="O11" s="30" t="s">
        <v>73</v>
      </c>
    </row>
    <row r="12" spans="1:15" ht="29.1" customHeight="1">
      <c r="A12" s="2">
        <v>6</v>
      </c>
      <c r="B12" s="31" t="s">
        <v>18</v>
      </c>
      <c r="C12" s="23" t="s">
        <v>19</v>
      </c>
      <c r="D12" s="3">
        <v>5</v>
      </c>
      <c r="E12" s="25">
        <v>6.4</v>
      </c>
      <c r="F12" s="25">
        <v>5.8</v>
      </c>
      <c r="G12" s="25">
        <v>7.2</v>
      </c>
      <c r="H12" s="25">
        <v>6.2</v>
      </c>
      <c r="I12" s="25">
        <v>5.3</v>
      </c>
      <c r="J12" s="3">
        <v>0</v>
      </c>
      <c r="K12" s="26">
        <f t="shared" si="0"/>
        <v>4.5222222222222221</v>
      </c>
      <c r="L12" s="27" t="str">
        <f t="shared" si="1"/>
        <v>Yếu</v>
      </c>
      <c r="M12" s="28">
        <v>5.3</v>
      </c>
      <c r="N12" s="29" t="str">
        <f t="shared" si="2"/>
        <v>Trung bình</v>
      </c>
      <c r="O12" s="30" t="s">
        <v>74</v>
      </c>
    </row>
    <row r="13" spans="1:15" ht="29.1" customHeight="1">
      <c r="A13" s="2">
        <v>7</v>
      </c>
      <c r="B13" s="22" t="s">
        <v>20</v>
      </c>
      <c r="C13" s="32" t="s">
        <v>21</v>
      </c>
      <c r="D13" s="3">
        <v>0</v>
      </c>
      <c r="E13" s="25">
        <v>0</v>
      </c>
      <c r="F13" s="25">
        <v>5</v>
      </c>
      <c r="G13" s="25">
        <v>2</v>
      </c>
      <c r="H13" s="25">
        <v>5</v>
      </c>
      <c r="I13" s="25">
        <v>6.3</v>
      </c>
      <c r="J13" s="3">
        <v>0</v>
      </c>
      <c r="K13" s="26">
        <f t="shared" si="0"/>
        <v>2.0333333333333332</v>
      </c>
      <c r="L13" s="27" t="str">
        <f t="shared" si="1"/>
        <v>Kém</v>
      </c>
      <c r="M13" s="28">
        <v>5</v>
      </c>
      <c r="N13" s="29" t="str">
        <f t="shared" si="2"/>
        <v>Trung bình</v>
      </c>
      <c r="O13" s="30" t="s">
        <v>75</v>
      </c>
    </row>
    <row r="14" spans="1:15" ht="29.1" customHeight="1">
      <c r="A14" s="2">
        <v>8</v>
      </c>
      <c r="B14" s="31" t="s">
        <v>22</v>
      </c>
      <c r="C14" s="23" t="s">
        <v>23</v>
      </c>
      <c r="D14" s="3">
        <v>6.8</v>
      </c>
      <c r="E14" s="25">
        <v>5.6</v>
      </c>
      <c r="F14" s="25">
        <v>6.3</v>
      </c>
      <c r="G14" s="25">
        <v>7.6</v>
      </c>
      <c r="H14" s="25">
        <v>6.4</v>
      </c>
      <c r="I14" s="25">
        <v>7</v>
      </c>
      <c r="J14" s="3">
        <v>5.2</v>
      </c>
      <c r="K14" s="26">
        <f t="shared" si="0"/>
        <v>6.3166666666666664</v>
      </c>
      <c r="L14" s="27" t="str">
        <f t="shared" si="1"/>
        <v>TB.Khá</v>
      </c>
      <c r="M14" s="28">
        <v>7.5</v>
      </c>
      <c r="N14" s="29" t="str">
        <f t="shared" si="2"/>
        <v>Khá</v>
      </c>
      <c r="O14" s="30"/>
    </row>
    <row r="15" spans="1:15" ht="29.1" customHeight="1">
      <c r="A15" s="2">
        <v>9</v>
      </c>
      <c r="B15" s="22" t="s">
        <v>24</v>
      </c>
      <c r="C15" s="23" t="s">
        <v>25</v>
      </c>
      <c r="D15" s="3">
        <v>7</v>
      </c>
      <c r="E15" s="25">
        <v>5.6</v>
      </c>
      <c r="F15" s="25">
        <v>6</v>
      </c>
      <c r="G15" s="25">
        <v>6.2</v>
      </c>
      <c r="H15" s="25">
        <v>5.6</v>
      </c>
      <c r="I15" s="25">
        <v>7.7</v>
      </c>
      <c r="J15" s="3">
        <v>6</v>
      </c>
      <c r="K15" s="26">
        <f t="shared" si="0"/>
        <v>6.3666666666666671</v>
      </c>
      <c r="L15" s="27" t="str">
        <f t="shared" si="1"/>
        <v>TB.Khá</v>
      </c>
      <c r="M15" s="28">
        <v>7.7</v>
      </c>
      <c r="N15" s="29" t="str">
        <f t="shared" si="2"/>
        <v>Khá</v>
      </c>
      <c r="O15" s="30"/>
    </row>
    <row r="16" spans="1:15" ht="29.1" customHeight="1">
      <c r="A16" s="2">
        <v>10</v>
      </c>
      <c r="B16" s="22" t="s">
        <v>26</v>
      </c>
      <c r="C16" s="23" t="s">
        <v>27</v>
      </c>
      <c r="D16" s="3">
        <v>6.8</v>
      </c>
      <c r="E16" s="25">
        <v>6.1</v>
      </c>
      <c r="F16" s="25">
        <v>5.6</v>
      </c>
      <c r="G16" s="25">
        <v>7.4</v>
      </c>
      <c r="H16" s="25">
        <v>7</v>
      </c>
      <c r="I16" s="25">
        <v>7.4</v>
      </c>
      <c r="J16" s="3">
        <v>5.8</v>
      </c>
      <c r="K16" s="26">
        <f t="shared" si="0"/>
        <v>6.4444444444444446</v>
      </c>
      <c r="L16" s="27" t="str">
        <f t="shared" si="1"/>
        <v>TB.Khá</v>
      </c>
      <c r="M16" s="28">
        <v>7.6</v>
      </c>
      <c r="N16" s="29" t="str">
        <f t="shared" si="2"/>
        <v>Khá</v>
      </c>
      <c r="O16" s="30"/>
    </row>
    <row r="17" spans="1:15" ht="29.1" customHeight="1">
      <c r="A17" s="2">
        <v>11</v>
      </c>
      <c r="B17" s="22" t="s">
        <v>28</v>
      </c>
      <c r="C17" s="23" t="s">
        <v>27</v>
      </c>
      <c r="D17" s="3">
        <v>6.2</v>
      </c>
      <c r="E17" s="25">
        <v>5.3</v>
      </c>
      <c r="F17" s="25">
        <v>5.8</v>
      </c>
      <c r="G17" s="25">
        <v>7.2</v>
      </c>
      <c r="H17" s="25">
        <v>7.2</v>
      </c>
      <c r="I17" s="25">
        <v>5.3</v>
      </c>
      <c r="J17" s="3">
        <v>5</v>
      </c>
      <c r="K17" s="26">
        <f t="shared" si="0"/>
        <v>5.833333333333333</v>
      </c>
      <c r="L17" s="27" t="str">
        <f t="shared" si="1"/>
        <v>Trung bình</v>
      </c>
      <c r="M17" s="28">
        <v>6.5</v>
      </c>
      <c r="N17" s="29" t="str">
        <f t="shared" si="2"/>
        <v>TB.Khá</v>
      </c>
      <c r="O17" s="30"/>
    </row>
    <row r="18" spans="1:15" ht="29.1" customHeight="1">
      <c r="A18" s="2">
        <v>12</v>
      </c>
      <c r="B18" s="22" t="s">
        <v>29</v>
      </c>
      <c r="C18" s="23" t="s">
        <v>30</v>
      </c>
      <c r="D18" s="3">
        <v>0</v>
      </c>
      <c r="E18" s="25">
        <v>0</v>
      </c>
      <c r="F18" s="25">
        <v>0</v>
      </c>
      <c r="G18" s="25">
        <v>2.8</v>
      </c>
      <c r="H18" s="25">
        <v>0</v>
      </c>
      <c r="I18" s="25">
        <v>0</v>
      </c>
      <c r="J18" s="3">
        <v>0</v>
      </c>
      <c r="K18" s="26">
        <f t="shared" si="0"/>
        <v>0.31111111111111112</v>
      </c>
      <c r="L18" s="27" t="str">
        <f t="shared" si="1"/>
        <v>Kém</v>
      </c>
      <c r="M18" s="28">
        <v>5</v>
      </c>
      <c r="N18" s="29" t="str">
        <f t="shared" si="2"/>
        <v>Trung bình</v>
      </c>
      <c r="O18" s="30" t="s">
        <v>76</v>
      </c>
    </row>
    <row r="19" spans="1:15" ht="29.1" customHeight="1">
      <c r="A19" s="2">
        <v>13</v>
      </c>
      <c r="B19" s="22" t="s">
        <v>31</v>
      </c>
      <c r="C19" s="23" t="s">
        <v>32</v>
      </c>
      <c r="D19" s="3">
        <v>6.2</v>
      </c>
      <c r="E19" s="25">
        <v>5.6</v>
      </c>
      <c r="F19" s="25">
        <v>5.4</v>
      </c>
      <c r="G19" s="25">
        <v>3.8</v>
      </c>
      <c r="H19" s="25">
        <v>5</v>
      </c>
      <c r="I19" s="25">
        <v>5.3</v>
      </c>
      <c r="J19" s="3">
        <v>0</v>
      </c>
      <c r="K19" s="26">
        <f t="shared" si="0"/>
        <v>4.1888888888888891</v>
      </c>
      <c r="L19" s="27" t="str">
        <f t="shared" si="1"/>
        <v>Yếu</v>
      </c>
      <c r="M19" s="28">
        <v>5.3</v>
      </c>
      <c r="N19" s="29" t="str">
        <f t="shared" si="2"/>
        <v>Trung bình</v>
      </c>
      <c r="O19" s="30" t="s">
        <v>77</v>
      </c>
    </row>
    <row r="20" spans="1:15" ht="29.1" customHeight="1">
      <c r="A20" s="2">
        <v>14</v>
      </c>
      <c r="B20" s="31" t="s">
        <v>10</v>
      </c>
      <c r="C20" s="23" t="s">
        <v>33</v>
      </c>
      <c r="D20" s="3">
        <v>7</v>
      </c>
      <c r="E20" s="25">
        <v>5.9</v>
      </c>
      <c r="F20" s="25">
        <v>6</v>
      </c>
      <c r="G20" s="25">
        <v>7.2</v>
      </c>
      <c r="H20" s="25">
        <v>6.2</v>
      </c>
      <c r="I20" s="25">
        <v>7.4</v>
      </c>
      <c r="J20" s="3">
        <v>6.8</v>
      </c>
      <c r="K20" s="26">
        <f t="shared" si="0"/>
        <v>6.6888888888888891</v>
      </c>
      <c r="L20" s="27" t="str">
        <f t="shared" si="1"/>
        <v>TB.Khá</v>
      </c>
      <c r="M20" s="28">
        <v>8</v>
      </c>
      <c r="N20" s="29" t="str">
        <f t="shared" si="2"/>
        <v>Tốt</v>
      </c>
      <c r="O20" s="30"/>
    </row>
    <row r="21" spans="1:15" ht="29.1" customHeight="1">
      <c r="A21" s="2">
        <v>15</v>
      </c>
      <c r="B21" s="31" t="s">
        <v>34</v>
      </c>
      <c r="C21" s="23" t="s">
        <v>35</v>
      </c>
      <c r="D21" s="3">
        <v>6.8</v>
      </c>
      <c r="E21" s="25">
        <v>6.3</v>
      </c>
      <c r="F21" s="25">
        <v>5.8</v>
      </c>
      <c r="G21" s="25">
        <v>6</v>
      </c>
      <c r="H21" s="25">
        <v>7</v>
      </c>
      <c r="I21" s="25">
        <v>7.7</v>
      </c>
      <c r="J21" s="3">
        <v>6.2</v>
      </c>
      <c r="K21" s="26">
        <f t="shared" si="0"/>
        <v>6.4666666666666659</v>
      </c>
      <c r="L21" s="27" t="str">
        <f t="shared" si="1"/>
        <v>TB.Khá</v>
      </c>
      <c r="M21" s="28">
        <v>7.1</v>
      </c>
      <c r="N21" s="29" t="str">
        <f t="shared" si="2"/>
        <v>Khá</v>
      </c>
      <c r="O21" s="30"/>
    </row>
    <row r="22" spans="1:15" ht="29.1" customHeight="1">
      <c r="A22" s="2">
        <v>16</v>
      </c>
      <c r="B22" s="22" t="s">
        <v>36</v>
      </c>
      <c r="C22" s="23" t="s">
        <v>35</v>
      </c>
      <c r="D22" s="3">
        <v>6</v>
      </c>
      <c r="E22" s="25">
        <v>6.6</v>
      </c>
      <c r="F22" s="25">
        <v>6.2</v>
      </c>
      <c r="G22" s="25">
        <v>2</v>
      </c>
      <c r="H22" s="25">
        <v>6</v>
      </c>
      <c r="I22" s="25">
        <v>6.6</v>
      </c>
      <c r="J22" s="3">
        <v>5.4</v>
      </c>
      <c r="K22" s="26">
        <f t="shared" si="0"/>
        <v>5.5888888888888903</v>
      </c>
      <c r="L22" s="27" t="str">
        <f t="shared" si="1"/>
        <v>Trung bình</v>
      </c>
      <c r="M22" s="28">
        <v>6.3</v>
      </c>
      <c r="N22" s="29" t="str">
        <f t="shared" si="2"/>
        <v>TB.Khá</v>
      </c>
      <c r="O22" s="30" t="s">
        <v>69</v>
      </c>
    </row>
    <row r="23" spans="1:15" ht="29.1" customHeight="1">
      <c r="A23" s="2">
        <v>17</v>
      </c>
      <c r="B23" s="22" t="s">
        <v>10</v>
      </c>
      <c r="C23" s="23" t="s">
        <v>37</v>
      </c>
      <c r="D23" s="3">
        <v>7</v>
      </c>
      <c r="E23" s="25">
        <v>5.9</v>
      </c>
      <c r="F23" s="25">
        <v>6.6</v>
      </c>
      <c r="G23" s="25">
        <v>8.1999999999999993</v>
      </c>
      <c r="H23" s="25">
        <v>6.8</v>
      </c>
      <c r="I23" s="25">
        <v>7.4</v>
      </c>
      <c r="J23" s="3">
        <v>5.2</v>
      </c>
      <c r="K23" s="26">
        <f t="shared" si="0"/>
        <v>6.5777777777777775</v>
      </c>
      <c r="L23" s="27" t="str">
        <f t="shared" si="1"/>
        <v>TB.Khá</v>
      </c>
      <c r="M23" s="28">
        <v>7</v>
      </c>
      <c r="N23" s="29" t="str">
        <f t="shared" si="2"/>
        <v>Khá</v>
      </c>
      <c r="O23" s="30"/>
    </row>
    <row r="24" spans="1:15" ht="29.1" customHeight="1">
      <c r="A24" s="2">
        <v>18</v>
      </c>
      <c r="B24" s="22" t="s">
        <v>38</v>
      </c>
      <c r="C24" s="23" t="s">
        <v>39</v>
      </c>
      <c r="D24" s="3">
        <v>7.8</v>
      </c>
      <c r="E24" s="25">
        <v>7.7</v>
      </c>
      <c r="F24" s="25">
        <v>6.9</v>
      </c>
      <c r="G24" s="25">
        <v>8.1999999999999993</v>
      </c>
      <c r="H24" s="25">
        <v>7</v>
      </c>
      <c r="I24" s="25">
        <v>7.7</v>
      </c>
      <c r="J24" s="3">
        <v>6.2</v>
      </c>
      <c r="K24" s="26">
        <f t="shared" si="0"/>
        <v>7.2722222222222239</v>
      </c>
      <c r="L24" s="27" t="str">
        <f t="shared" si="1"/>
        <v>Khá</v>
      </c>
      <c r="M24" s="28">
        <v>8.8000000000000007</v>
      </c>
      <c r="N24" s="29" t="str">
        <f t="shared" si="2"/>
        <v>Tốt</v>
      </c>
      <c r="O24" s="30"/>
    </row>
    <row r="25" spans="1:15" ht="29.1" customHeight="1">
      <c r="A25" s="2">
        <v>19</v>
      </c>
      <c r="B25" s="31" t="s">
        <v>101</v>
      </c>
      <c r="C25" s="23" t="s">
        <v>40</v>
      </c>
      <c r="D25" s="33">
        <v>6.2</v>
      </c>
      <c r="E25" s="34">
        <v>0</v>
      </c>
      <c r="F25" s="34">
        <v>6.3</v>
      </c>
      <c r="G25" s="34">
        <v>5.8</v>
      </c>
      <c r="H25" s="34">
        <v>6.2</v>
      </c>
      <c r="I25" s="34">
        <v>5.3</v>
      </c>
      <c r="J25" s="33">
        <v>6</v>
      </c>
      <c r="K25" s="26">
        <f t="shared" si="0"/>
        <v>5.3388888888888895</v>
      </c>
      <c r="L25" s="27" t="str">
        <f t="shared" si="1"/>
        <v>Trung bình</v>
      </c>
      <c r="M25" s="28">
        <v>6.5</v>
      </c>
      <c r="N25" s="29" t="str">
        <f t="shared" si="2"/>
        <v>TB.Khá</v>
      </c>
      <c r="O25" s="30" t="s">
        <v>79</v>
      </c>
    </row>
    <row r="26" spans="1:15" ht="29.1" customHeight="1">
      <c r="A26" s="2">
        <v>20</v>
      </c>
      <c r="B26" s="31" t="s">
        <v>41</v>
      </c>
      <c r="C26" s="36" t="s">
        <v>42</v>
      </c>
      <c r="D26" s="33">
        <v>6.8</v>
      </c>
      <c r="E26" s="34">
        <v>6</v>
      </c>
      <c r="F26" s="34">
        <v>5.6</v>
      </c>
      <c r="G26" s="34">
        <v>7.2</v>
      </c>
      <c r="H26" s="34">
        <v>6.2</v>
      </c>
      <c r="I26" s="34">
        <v>6.6</v>
      </c>
      <c r="J26" s="33">
        <v>5.4</v>
      </c>
      <c r="K26" s="35">
        <f t="shared" si="0"/>
        <v>6.1888888888888891</v>
      </c>
      <c r="L26" s="27" t="str">
        <f t="shared" si="1"/>
        <v>TB.Khá</v>
      </c>
      <c r="M26" s="28">
        <v>6.4</v>
      </c>
      <c r="N26" s="29" t="str">
        <f t="shared" si="2"/>
        <v>TB.Khá</v>
      </c>
      <c r="O26" s="30"/>
    </row>
    <row r="27" spans="1:15" ht="29.1" customHeight="1">
      <c r="A27" s="2">
        <v>21</v>
      </c>
      <c r="B27" s="31" t="s">
        <v>10</v>
      </c>
      <c r="C27" s="36" t="s">
        <v>43</v>
      </c>
      <c r="D27" s="33">
        <v>6.8</v>
      </c>
      <c r="E27" s="34">
        <v>5.3</v>
      </c>
      <c r="F27" s="34">
        <v>6.3</v>
      </c>
      <c r="G27" s="34">
        <v>2.8</v>
      </c>
      <c r="H27" s="34">
        <v>6</v>
      </c>
      <c r="I27" s="34">
        <v>5.3</v>
      </c>
      <c r="J27" s="33">
        <v>5.7</v>
      </c>
      <c r="K27" s="35">
        <f t="shared" si="0"/>
        <v>5.6499999999999995</v>
      </c>
      <c r="L27" s="27" t="str">
        <f t="shared" si="1"/>
        <v>Trung bình</v>
      </c>
      <c r="M27" s="28">
        <v>5.0999999999999996</v>
      </c>
      <c r="N27" s="29" t="str">
        <f t="shared" si="2"/>
        <v>Trung bình</v>
      </c>
      <c r="O27" s="30" t="s">
        <v>69</v>
      </c>
    </row>
    <row r="28" spans="1:15" ht="29.1" customHeight="1">
      <c r="A28" s="2">
        <v>22</v>
      </c>
      <c r="B28" s="31" t="s">
        <v>44</v>
      </c>
      <c r="C28" s="36" t="s">
        <v>45</v>
      </c>
      <c r="D28" s="33">
        <v>6.8</v>
      </c>
      <c r="E28" s="34">
        <v>6</v>
      </c>
      <c r="F28" s="34">
        <v>6.3</v>
      </c>
      <c r="G28" s="34">
        <v>6.2</v>
      </c>
      <c r="H28" s="34">
        <v>7.4</v>
      </c>
      <c r="I28" s="34">
        <v>7</v>
      </c>
      <c r="J28" s="33">
        <v>5.4</v>
      </c>
      <c r="K28" s="35">
        <f t="shared" si="0"/>
        <v>6.3055555555555554</v>
      </c>
      <c r="L28" s="27" t="str">
        <f t="shared" si="1"/>
        <v>TB.Khá</v>
      </c>
      <c r="M28" s="28">
        <v>6.6</v>
      </c>
      <c r="N28" s="29" t="str">
        <f t="shared" si="2"/>
        <v>TB.Khá</v>
      </c>
      <c r="O28" s="30"/>
    </row>
    <row r="29" spans="1:15" ht="29.1" customHeight="1">
      <c r="A29" s="2">
        <v>23</v>
      </c>
      <c r="B29" s="22" t="s">
        <v>46</v>
      </c>
      <c r="C29" s="23" t="s">
        <v>47</v>
      </c>
      <c r="D29" s="33">
        <v>6</v>
      </c>
      <c r="E29" s="34">
        <v>5.7142857142857144</v>
      </c>
      <c r="F29" s="34">
        <v>5.8</v>
      </c>
      <c r="G29" s="34">
        <v>5.8</v>
      </c>
      <c r="H29" s="34">
        <v>0</v>
      </c>
      <c r="I29" s="34">
        <v>5.9</v>
      </c>
      <c r="J29" s="33">
        <v>4.3</v>
      </c>
      <c r="K29" s="35">
        <f t="shared" si="0"/>
        <v>5.1904761904761907</v>
      </c>
      <c r="L29" s="27" t="str">
        <f t="shared" si="1"/>
        <v>Trung bình</v>
      </c>
      <c r="M29" s="28">
        <v>5.4</v>
      </c>
      <c r="N29" s="29" t="str">
        <f t="shared" si="2"/>
        <v>Trung bình</v>
      </c>
      <c r="O29" s="30" t="s">
        <v>80</v>
      </c>
    </row>
    <row r="30" spans="1:15" ht="29.1" customHeight="1">
      <c r="A30" s="2">
        <v>24</v>
      </c>
      <c r="B30" s="31" t="s">
        <v>48</v>
      </c>
      <c r="C30" s="36" t="s">
        <v>49</v>
      </c>
      <c r="D30" s="33">
        <v>5</v>
      </c>
      <c r="E30" s="34">
        <v>0</v>
      </c>
      <c r="F30" s="34">
        <v>6.2</v>
      </c>
      <c r="G30" s="34">
        <v>6</v>
      </c>
      <c r="H30" s="34">
        <v>6.8</v>
      </c>
      <c r="I30" s="34">
        <v>5</v>
      </c>
      <c r="J30" s="33">
        <v>0</v>
      </c>
      <c r="K30" s="35">
        <f t="shared" si="0"/>
        <v>3.7444444444444449</v>
      </c>
      <c r="L30" s="27" t="str">
        <f t="shared" si="1"/>
        <v>Kém</v>
      </c>
      <c r="M30" s="28">
        <v>5.0999999999999996</v>
      </c>
      <c r="N30" s="29" t="str">
        <f t="shared" si="2"/>
        <v>Trung bình</v>
      </c>
      <c r="O30" s="30" t="s">
        <v>81</v>
      </c>
    </row>
    <row r="31" spans="1:15" ht="29.1" customHeight="1">
      <c r="A31" s="2">
        <v>25</v>
      </c>
      <c r="B31" s="22" t="s">
        <v>14</v>
      </c>
      <c r="C31" s="36" t="s">
        <v>50</v>
      </c>
      <c r="D31" s="33">
        <v>6.8</v>
      </c>
      <c r="E31" s="34">
        <v>5.8571428571428568</v>
      </c>
      <c r="F31" s="34">
        <v>5.8</v>
      </c>
      <c r="G31" s="34">
        <v>5.4</v>
      </c>
      <c r="H31" s="34">
        <v>7</v>
      </c>
      <c r="I31" s="34">
        <v>6.7</v>
      </c>
      <c r="J31" s="33">
        <v>7</v>
      </c>
      <c r="K31" s="35">
        <f t="shared" si="0"/>
        <v>6.4174603174603178</v>
      </c>
      <c r="L31" s="27" t="str">
        <f t="shared" si="1"/>
        <v>TB.Khá</v>
      </c>
      <c r="M31" s="28">
        <v>7.1</v>
      </c>
      <c r="N31" s="29" t="str">
        <f t="shared" si="2"/>
        <v>Khá</v>
      </c>
      <c r="O31" s="30"/>
    </row>
    <row r="32" spans="1:15" ht="29.1" customHeight="1">
      <c r="A32" s="2">
        <v>26</v>
      </c>
      <c r="B32" s="22" t="s">
        <v>100</v>
      </c>
      <c r="C32" s="36" t="s">
        <v>50</v>
      </c>
      <c r="D32" s="33">
        <v>6.8</v>
      </c>
      <c r="E32" s="34">
        <v>5.5714285714285712</v>
      </c>
      <c r="F32" s="34">
        <v>6.3</v>
      </c>
      <c r="G32" s="34">
        <v>7.4</v>
      </c>
      <c r="H32" s="34">
        <v>6.8</v>
      </c>
      <c r="I32" s="34">
        <v>7.7</v>
      </c>
      <c r="J32" s="33">
        <v>7</v>
      </c>
      <c r="K32" s="35">
        <f t="shared" si="0"/>
        <v>6.7912698412698411</v>
      </c>
      <c r="L32" s="27" t="str">
        <f t="shared" si="1"/>
        <v>TB.Khá</v>
      </c>
      <c r="M32" s="28">
        <v>7.5</v>
      </c>
      <c r="N32" s="29" t="str">
        <f t="shared" si="2"/>
        <v>Khá</v>
      </c>
      <c r="O32" s="30"/>
    </row>
    <row r="33" spans="1:15" ht="29.1" customHeight="1">
      <c r="A33" s="2">
        <v>27</v>
      </c>
      <c r="B33" s="31" t="s">
        <v>51</v>
      </c>
      <c r="C33" s="36" t="s">
        <v>52</v>
      </c>
      <c r="D33" s="3">
        <v>8</v>
      </c>
      <c r="E33" s="25">
        <v>6.2142857142857144</v>
      </c>
      <c r="F33" s="25">
        <v>6.1</v>
      </c>
      <c r="G33" s="25">
        <v>6.6</v>
      </c>
      <c r="H33" s="25">
        <v>8</v>
      </c>
      <c r="I33" s="25">
        <v>8.1</v>
      </c>
      <c r="J33" s="3">
        <v>7</v>
      </c>
      <c r="K33" s="26">
        <f t="shared" si="0"/>
        <v>7.1182539682539687</v>
      </c>
      <c r="L33" s="27" t="str">
        <f t="shared" si="1"/>
        <v>Khá</v>
      </c>
      <c r="M33" s="28">
        <v>8.1999999999999993</v>
      </c>
      <c r="N33" s="29" t="str">
        <f t="shared" si="2"/>
        <v>Tốt</v>
      </c>
      <c r="O33" s="30"/>
    </row>
    <row r="34" spans="1:15" ht="29.1" customHeight="1">
      <c r="A34" s="2">
        <v>28</v>
      </c>
      <c r="B34" s="22" t="s">
        <v>53</v>
      </c>
      <c r="C34" s="36" t="s">
        <v>50</v>
      </c>
      <c r="D34" s="3">
        <v>5.8</v>
      </c>
      <c r="E34" s="25">
        <v>5.7857142857142856</v>
      </c>
      <c r="F34" s="25">
        <v>5.6</v>
      </c>
      <c r="G34" s="25">
        <v>5.6</v>
      </c>
      <c r="H34" s="25">
        <v>6.6</v>
      </c>
      <c r="I34" s="25">
        <v>6.3</v>
      </c>
      <c r="J34" s="3">
        <v>4.3</v>
      </c>
      <c r="K34" s="26">
        <f>(D34*$D$6+E34*$E$6+F34*$F$6+G34*$G$6 +H34*$H$6+I34*$I$6+J34*$J$6)/SUM($D$6:$J$6)</f>
        <v>5.5095238095238095</v>
      </c>
      <c r="L34" s="27" t="str">
        <f t="shared" si="1"/>
        <v>Trung bình</v>
      </c>
      <c r="M34" s="28">
        <v>6.6</v>
      </c>
      <c r="N34" s="29" t="str">
        <f t="shared" si="2"/>
        <v>TB.Khá</v>
      </c>
      <c r="O34" s="30" t="s">
        <v>84</v>
      </c>
    </row>
    <row r="35" spans="1:15" ht="29.1" customHeight="1">
      <c r="A35" s="2">
        <v>29</v>
      </c>
      <c r="B35" s="31" t="s">
        <v>10</v>
      </c>
      <c r="C35" s="36" t="s">
        <v>50</v>
      </c>
      <c r="D35" s="3">
        <v>5.8</v>
      </c>
      <c r="E35" s="25">
        <v>6.3571428571428568</v>
      </c>
      <c r="F35" s="25">
        <v>6.2</v>
      </c>
      <c r="G35" s="25">
        <v>7</v>
      </c>
      <c r="H35" s="25">
        <v>6.4</v>
      </c>
      <c r="I35" s="25">
        <v>7</v>
      </c>
      <c r="J35" s="3">
        <v>5</v>
      </c>
      <c r="K35" s="26">
        <f>(D35*$D$6+E35*$E$6+F35*$F$6+G35*$G$6 +H35*$H$6+I35*$I$6+J35*$J$6)/SUM($D$6:$J$6)</f>
        <v>6.0507936507936506</v>
      </c>
      <c r="L35" s="27" t="str">
        <f t="shared" si="1"/>
        <v>TB.Khá</v>
      </c>
      <c r="M35" s="28">
        <v>7.1</v>
      </c>
      <c r="N35" s="29" t="str">
        <f t="shared" si="2"/>
        <v>Khá</v>
      </c>
      <c r="O35" s="30"/>
    </row>
    <row r="36" spans="1:15" ht="29.1" customHeight="1">
      <c r="A36" s="2">
        <v>30</v>
      </c>
      <c r="B36" s="31" t="s">
        <v>54</v>
      </c>
      <c r="C36" s="36" t="s">
        <v>50</v>
      </c>
      <c r="D36" s="3">
        <v>6.8</v>
      </c>
      <c r="E36" s="25">
        <v>6</v>
      </c>
      <c r="F36" s="25">
        <v>5</v>
      </c>
      <c r="G36" s="25">
        <v>2.4</v>
      </c>
      <c r="H36" s="25">
        <v>5</v>
      </c>
      <c r="I36" s="25">
        <v>7.9</v>
      </c>
      <c r="J36" s="3">
        <v>5.2</v>
      </c>
      <c r="K36" s="26">
        <f>(D36*$D$6+E36*$E$6+F36*$F$6+G36*$G$6 +H36*$H$6+I36*$I$6+J36*$J$6)/SUM($D$6:$J$6)</f>
        <v>5.5888888888888886</v>
      </c>
      <c r="L36" s="27" t="str">
        <f t="shared" si="1"/>
        <v>Trung bình</v>
      </c>
      <c r="M36" s="28">
        <v>6.4</v>
      </c>
      <c r="N36" s="29" t="str">
        <f t="shared" si="2"/>
        <v>TB.Khá</v>
      </c>
      <c r="O36" s="30" t="s">
        <v>69</v>
      </c>
    </row>
    <row r="37" spans="1:15" ht="29.1" customHeight="1">
      <c r="A37" s="2">
        <v>31</v>
      </c>
      <c r="B37" s="22" t="s">
        <v>34</v>
      </c>
      <c r="C37" s="23" t="s">
        <v>55</v>
      </c>
      <c r="D37" s="3">
        <v>6.8</v>
      </c>
      <c r="E37" s="25">
        <v>5.9285714285714288</v>
      </c>
      <c r="F37" s="25">
        <v>6.3</v>
      </c>
      <c r="G37" s="25">
        <v>6.4</v>
      </c>
      <c r="H37" s="25">
        <v>7.4</v>
      </c>
      <c r="I37" s="25">
        <v>6.9</v>
      </c>
      <c r="J37" s="3">
        <v>5.2</v>
      </c>
      <c r="K37" s="26">
        <f>(D37*$D$6+E37*$E$6+F37*$F$6+G37*$G$6 +H37*$H$6+I37*$I$6+J37*$J$6)/SUM($D$6:$J$6)</f>
        <v>6.2642857142857142</v>
      </c>
      <c r="L37" s="27" t="str">
        <f t="shared" si="1"/>
        <v>TB.Khá</v>
      </c>
      <c r="M37" s="28">
        <v>7.5</v>
      </c>
      <c r="N37" s="29" t="str">
        <f t="shared" si="2"/>
        <v>Khá</v>
      </c>
      <c r="O37" s="30"/>
    </row>
    <row r="38" spans="1:15" ht="29.1" customHeight="1">
      <c r="A38" s="2">
        <v>32</v>
      </c>
      <c r="B38" s="37" t="s">
        <v>56</v>
      </c>
      <c r="C38" s="38" t="s">
        <v>55</v>
      </c>
      <c r="D38" s="39">
        <v>6.8</v>
      </c>
      <c r="E38" s="40">
        <v>5.5</v>
      </c>
      <c r="F38" s="40">
        <v>5.4</v>
      </c>
      <c r="G38" s="40">
        <v>5.4</v>
      </c>
      <c r="H38" s="40">
        <v>6.4</v>
      </c>
      <c r="I38" s="41">
        <v>7</v>
      </c>
      <c r="J38" s="4">
        <v>5.4</v>
      </c>
      <c r="K38" s="42">
        <f>(D38*$D$6+E38*$E$6+F38*$F$6+G38*$G$6 +H38*$H$6+I38*$I$6+J38*$J$6)/SUM($D$6:$J$6)</f>
        <v>5.9555555555555566</v>
      </c>
      <c r="L38" s="43" t="str">
        <f t="shared" si="1"/>
        <v>TB.Khá</v>
      </c>
      <c r="M38" s="44">
        <v>7</v>
      </c>
      <c r="N38" s="45" t="str">
        <f t="shared" si="2"/>
        <v>Khá</v>
      </c>
      <c r="O38" s="46"/>
    </row>
    <row r="39" spans="1:15">
      <c r="A39" s="47" t="s">
        <v>85</v>
      </c>
      <c r="B39" s="48"/>
      <c r="C39" s="49" t="s">
        <v>86</v>
      </c>
      <c r="D39" s="50"/>
      <c r="E39" s="51"/>
      <c r="F39" s="52"/>
      <c r="G39" s="52"/>
      <c r="H39" s="52"/>
      <c r="I39" s="53" t="s">
        <v>87</v>
      </c>
      <c r="J39" s="49"/>
      <c r="K39" s="6"/>
      <c r="L39" s="50"/>
      <c r="M39" s="54"/>
      <c r="N39" s="49" t="s">
        <v>88</v>
      </c>
      <c r="O39" s="6"/>
    </row>
    <row r="40" spans="1:15">
      <c r="B40" s="48"/>
      <c r="C40" s="55" t="s">
        <v>89</v>
      </c>
      <c r="D40" s="50"/>
      <c r="E40" s="51"/>
      <c r="F40" s="52"/>
      <c r="G40" s="52"/>
      <c r="H40" s="52"/>
      <c r="I40" s="56" t="s">
        <v>90</v>
      </c>
      <c r="J40" s="6"/>
      <c r="K40" s="6"/>
      <c r="L40" s="50"/>
      <c r="M40" s="54"/>
      <c r="N40" s="57"/>
      <c r="O40" s="58"/>
    </row>
    <row r="41" spans="1:15">
      <c r="B41" s="48"/>
      <c r="C41" s="55"/>
      <c r="D41" s="50"/>
      <c r="E41" s="51"/>
      <c r="F41" s="52"/>
      <c r="G41" s="52"/>
      <c r="H41" s="52"/>
      <c r="I41" s="56"/>
      <c r="J41" s="6"/>
      <c r="K41" s="6"/>
      <c r="L41" s="50"/>
      <c r="M41" s="54"/>
      <c r="N41" s="57"/>
      <c r="O41" s="58"/>
    </row>
    <row r="42" spans="1:15" ht="16.5">
      <c r="A42" s="47"/>
      <c r="C42" s="59"/>
      <c r="D42" s="5"/>
      <c r="E42" s="60"/>
      <c r="F42" s="61"/>
      <c r="G42" s="61"/>
      <c r="H42" s="61"/>
      <c r="I42" s="62"/>
      <c r="J42" s="59"/>
      <c r="K42" s="63"/>
      <c r="L42" s="85" t="s">
        <v>91</v>
      </c>
      <c r="M42" s="85"/>
      <c r="N42" s="85"/>
      <c r="O42" s="85"/>
    </row>
    <row r="43" spans="1:15" ht="15.75">
      <c r="A43" s="7"/>
      <c r="B43" s="86" t="s">
        <v>102</v>
      </c>
      <c r="C43" s="86"/>
      <c r="D43" s="86"/>
      <c r="E43" s="61"/>
      <c r="F43" s="64"/>
      <c r="G43" s="64"/>
      <c r="H43" s="86" t="s">
        <v>78</v>
      </c>
      <c r="I43" s="86"/>
      <c r="J43" s="86"/>
      <c r="K43" s="86"/>
      <c r="L43" s="86"/>
      <c r="M43" s="86" t="s">
        <v>57</v>
      </c>
      <c r="N43" s="86"/>
      <c r="O43" s="86"/>
    </row>
    <row r="44" spans="1:15" ht="15.75">
      <c r="A44" s="7"/>
      <c r="E44" s="61"/>
      <c r="F44" s="64"/>
      <c r="G44" s="64"/>
      <c r="H44" s="64"/>
      <c r="I44" s="65"/>
      <c r="J44" s="66"/>
      <c r="K44" s="66"/>
      <c r="L44" s="66"/>
      <c r="M44" s="65"/>
      <c r="N44" s="65"/>
      <c r="O44" s="65"/>
    </row>
    <row r="45" spans="1:15" ht="15.75">
      <c r="A45" s="7"/>
      <c r="E45" s="61"/>
      <c r="F45" s="64"/>
      <c r="G45" s="64"/>
      <c r="H45" s="64"/>
      <c r="I45" s="65"/>
      <c r="J45" s="66"/>
      <c r="K45" s="66"/>
      <c r="L45" s="66"/>
      <c r="M45" s="65"/>
      <c r="N45" s="65"/>
      <c r="O45" s="65"/>
    </row>
    <row r="46" spans="1:15" ht="15.75">
      <c r="E46" s="61"/>
      <c r="F46" s="67"/>
      <c r="G46" s="67"/>
      <c r="H46" s="67"/>
      <c r="L46" s="61"/>
    </row>
    <row r="47" spans="1:15" ht="15.75">
      <c r="E47" s="61"/>
      <c r="F47" s="67"/>
      <c r="G47" s="67"/>
      <c r="H47" s="67"/>
      <c r="L47" s="61"/>
    </row>
    <row r="48" spans="1:15">
      <c r="E48" s="61"/>
      <c r="F48" s="61"/>
      <c r="G48" s="61"/>
      <c r="H48" s="61"/>
      <c r="L48" s="61"/>
    </row>
    <row r="49" spans="1:15">
      <c r="E49" s="61"/>
      <c r="F49" s="61"/>
      <c r="G49" s="61"/>
      <c r="H49" s="61"/>
      <c r="L49" s="61"/>
    </row>
    <row r="50" spans="1:15" ht="15.75">
      <c r="A50" s="68"/>
      <c r="B50" s="81" t="s">
        <v>92</v>
      </c>
      <c r="C50" s="81"/>
      <c r="D50" s="81"/>
      <c r="E50" s="69"/>
      <c r="F50" s="70"/>
      <c r="G50" s="70"/>
      <c r="H50" s="82" t="s">
        <v>82</v>
      </c>
      <c r="I50" s="82"/>
      <c r="J50" s="82"/>
      <c r="K50" s="82"/>
      <c r="L50" s="82"/>
      <c r="M50" s="82" t="s">
        <v>83</v>
      </c>
      <c r="N50" s="81"/>
      <c r="O50" s="81"/>
    </row>
    <row r="51" spans="1:15" ht="15.75">
      <c r="B51" s="71"/>
      <c r="C51" s="72"/>
      <c r="D51" s="72"/>
      <c r="E51" s="61"/>
      <c r="F51" s="73"/>
      <c r="G51" s="73"/>
      <c r="H51" s="73"/>
      <c r="I51" s="73"/>
      <c r="J51" s="74"/>
      <c r="K51" s="75"/>
      <c r="M51" s="72"/>
      <c r="N51" s="72"/>
      <c r="O51" s="76"/>
    </row>
    <row r="52" spans="1:15" ht="15.75">
      <c r="A52" s="72" t="s">
        <v>93</v>
      </c>
      <c r="B52" s="74"/>
      <c r="C52" s="72"/>
      <c r="D52" s="72"/>
      <c r="E52" s="73" t="s">
        <v>94</v>
      </c>
      <c r="F52" s="73"/>
      <c r="G52" s="73"/>
      <c r="H52" s="73"/>
      <c r="I52" s="73"/>
      <c r="J52" s="74"/>
      <c r="K52" s="74"/>
      <c r="M52" s="73" t="s">
        <v>95</v>
      </c>
      <c r="N52" s="74"/>
      <c r="O52" s="72"/>
    </row>
    <row r="53" spans="1:15" ht="15.75">
      <c r="A53" s="72" t="s">
        <v>96</v>
      </c>
      <c r="B53" s="74"/>
      <c r="C53" s="74"/>
      <c r="D53" s="74"/>
      <c r="E53" s="73" t="s">
        <v>97</v>
      </c>
      <c r="F53" s="73"/>
      <c r="G53" s="73"/>
      <c r="H53" s="73"/>
      <c r="I53" s="73"/>
      <c r="J53" s="74"/>
      <c r="K53" s="74"/>
      <c r="M53" s="74" t="s">
        <v>98</v>
      </c>
      <c r="N53" s="74"/>
      <c r="O53" s="74"/>
    </row>
    <row r="54" spans="1:15" ht="15.75">
      <c r="A54" s="74" t="s">
        <v>99</v>
      </c>
      <c r="B54" s="74"/>
      <c r="C54" s="74"/>
      <c r="D54" s="74"/>
      <c r="E54" s="77"/>
      <c r="F54" s="73"/>
      <c r="G54" s="73"/>
      <c r="H54" s="73"/>
      <c r="I54" s="73"/>
      <c r="J54" s="74"/>
      <c r="K54" s="74"/>
      <c r="L54" s="74"/>
      <c r="M54" s="74"/>
      <c r="N54" s="74"/>
      <c r="O54" s="74"/>
    </row>
  </sheetData>
  <mergeCells count="19">
    <mergeCell ref="K5:K6"/>
    <mergeCell ref="L5:L6"/>
    <mergeCell ref="M5:M6"/>
    <mergeCell ref="J1:O1"/>
    <mergeCell ref="B50:D50"/>
    <mergeCell ref="H50:L50"/>
    <mergeCell ref="M50:O50"/>
    <mergeCell ref="N5:N6"/>
    <mergeCell ref="O5:O6"/>
    <mergeCell ref="L42:O42"/>
    <mergeCell ref="B43:D43"/>
    <mergeCell ref="H43:L43"/>
    <mergeCell ref="M43:O43"/>
    <mergeCell ref="A1:I1"/>
    <mergeCell ref="A2:O2"/>
    <mergeCell ref="B3:E3"/>
    <mergeCell ref="A4:O4"/>
    <mergeCell ref="A5:A6"/>
    <mergeCell ref="B5:C6"/>
  </mergeCells>
  <conditionalFormatting sqref="D7:J38">
    <cfRule type="expression" dxfId="0" priority="1" stopIfTrue="1">
      <formula>D7&lt;5</formula>
    </cfRule>
  </conditionalFormatting>
  <pageMargins left="0.7" right="0.7" top="0.75" bottom="0.75" header="0.3" footer="0.3"/>
  <pageSetup paperSize="9" scale="8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ĐL73Ki1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2017-05-26T06:28:37Z</dcterms:modified>
</cp:coreProperties>
</file>